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624"/>
  <workbookPr defaultThemeVersion="124226"/>
  <mc:AlternateContent xmlns:mc="http://schemas.openxmlformats.org/markup-compatibility/2006">
    <mc:Choice Requires="x15">
      <x15ac:absPath xmlns:x15ac="http://schemas.microsoft.com/office/spreadsheetml/2010/11/ac" url="C:\ExSell\E+A\Marketing\New Web Site\New e+a Website\"/>
    </mc:Choice>
  </mc:AlternateContent>
  <xr:revisionPtr revIDLastSave="0" documentId="13_ncr:1_{164512A8-0C4B-4384-8392-74BE69CEDD27}" xr6:coauthVersionLast="45" xr6:coauthVersionMax="45" xr10:uidLastSave="{00000000-0000-0000-0000-000000000000}"/>
  <bookViews>
    <workbookView xWindow="-98" yWindow="-98" windowWidth="20715" windowHeight="13276" xr2:uid="{00000000-000D-0000-FFFF-FFFF00000000}"/>
  </bookViews>
  <sheets>
    <sheet name="Rotor Temperature" sheetId="1" r:id="rId1"/>
    <sheet name="Sheet1" sheetId="2"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7" i="1" l="1"/>
  <c r="B37" i="1"/>
  <c r="D37" i="1" s="1"/>
  <c r="I37" i="1"/>
  <c r="J37" i="1" s="1"/>
  <c r="E37" i="1" l="1"/>
  <c r="D47" i="1"/>
  <c r="E47" i="1" s="1"/>
  <c r="D46" i="1"/>
  <c r="E46" i="1" s="1"/>
  <c r="D45" i="1"/>
  <c r="E45" i="1" s="1"/>
  <c r="D44" i="1"/>
  <c r="E44" i="1" s="1"/>
  <c r="D43" i="1"/>
  <c r="E43" i="1" s="1"/>
  <c r="D42" i="1"/>
  <c r="E42" i="1" s="1"/>
  <c r="D41" i="1"/>
  <c r="E41" i="1" s="1"/>
  <c r="D40" i="1"/>
  <c r="E40" i="1" s="1"/>
  <c r="D39" i="1"/>
  <c r="E39" i="1" s="1"/>
  <c r="D38" i="1"/>
  <c r="E38" i="1" s="1"/>
  <c r="D30" i="1"/>
  <c r="E30" i="1" s="1"/>
  <c r="A2" i="1"/>
  <c r="A1" i="1"/>
  <c r="F37" i="1" l="1"/>
  <c r="G37" i="1" s="1"/>
  <c r="F39" i="1"/>
  <c r="G39" i="1" s="1"/>
  <c r="I39" i="1" s="1"/>
  <c r="J39" i="1" s="1"/>
  <c r="F43" i="1"/>
  <c r="G43" i="1" s="1"/>
  <c r="I43" i="1" s="1"/>
  <c r="J43" i="1" s="1"/>
  <c r="F47" i="1"/>
  <c r="G47" i="1" s="1"/>
  <c r="I47" i="1" s="1"/>
  <c r="J47" i="1" s="1"/>
  <c r="F40" i="1"/>
  <c r="G40" i="1" s="1"/>
  <c r="I40" i="1" s="1"/>
  <c r="J40" i="1" s="1"/>
  <c r="F42" i="1"/>
  <c r="G42" i="1" s="1"/>
  <c r="I42" i="1" s="1"/>
  <c r="J42" i="1" s="1"/>
  <c r="F44" i="1"/>
  <c r="G44" i="1" s="1"/>
  <c r="I44" i="1" s="1"/>
  <c r="J44" i="1" s="1"/>
  <c r="F46" i="1"/>
  <c r="G46" i="1" s="1"/>
  <c r="I46" i="1" s="1"/>
  <c r="J46" i="1" s="1"/>
  <c r="F38" i="1"/>
  <c r="G38" i="1" s="1"/>
  <c r="I38" i="1" s="1"/>
  <c r="J38" i="1" s="1"/>
  <c r="F41" i="1"/>
  <c r="G41" i="1" s="1"/>
  <c r="I41" i="1" s="1"/>
  <c r="J41" i="1" s="1"/>
  <c r="F45" i="1"/>
  <c r="G45" i="1" s="1"/>
  <c r="I45" i="1" s="1"/>
  <c r="J45" i="1" s="1"/>
</calcChain>
</file>

<file path=xl/sharedStrings.xml><?xml version="1.0" encoding="utf-8"?>
<sst xmlns="http://schemas.openxmlformats.org/spreadsheetml/2006/main" count="39" uniqueCount="30">
  <si>
    <t>Time</t>
  </si>
  <si>
    <t>[Hz]</t>
  </si>
  <si>
    <t>°C</t>
  </si>
  <si>
    <t>Drive:</t>
  </si>
  <si>
    <t>Pulse frequency:</t>
  </si>
  <si>
    <t>LC-Filter:</t>
  </si>
  <si>
    <t>No. of poles:</t>
  </si>
  <si>
    <t>% / K</t>
  </si>
  <si>
    <t>Speed</t>
  </si>
  <si>
    <t>[Vrms]</t>
  </si>
  <si>
    <t>Voltage ph-ph</t>
  </si>
  <si>
    <t>[rpm]</t>
  </si>
  <si>
    <t>BEMF</t>
  </si>
  <si>
    <t>[Vrms/krpm]</t>
  </si>
  <si>
    <t>Reduction</t>
  </si>
  <si>
    <t>[%]</t>
  </si>
  <si>
    <t>Reference Temperature</t>
  </si>
  <si>
    <t>[Kelvin]</t>
  </si>
  <si>
    <t>Magnet Temperature</t>
  </si>
  <si>
    <t>[°C]</t>
  </si>
  <si>
    <t>[°F]</t>
  </si>
  <si>
    <r>
      <t xml:space="preserve">Reference Measurement </t>
    </r>
    <r>
      <rPr>
        <b/>
        <sz val="10"/>
        <rFont val="Arial"/>
        <family val="2"/>
      </rPr>
      <t>(related to the reference temperature)</t>
    </r>
  </si>
  <si>
    <t>Frequency</t>
  </si>
  <si>
    <t>Temperature rise</t>
  </si>
  <si>
    <t>(optional)</t>
  </si>
  <si>
    <t>Magnet temp coefficient</t>
  </si>
  <si>
    <t>Voltage 
phase-to-phase</t>
  </si>
  <si>
    <t>Repeating BEMF Checks</t>
  </si>
  <si>
    <t xml:space="preserve"> &lt;== fill in the stator temperature at cold condition (e.g. room temperature). Take the temperature from the temperature probe in the stator winding bevor the motor was driven by the controller</t>
  </si>
  <si>
    <t xml:space="preserve"> &lt;== Coefficient for SmCo = 0.035%/K    /   for NdFeB magnets = 0.11%/K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</si>
</sst>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8" x14ac:knownFonts="1">
    <font>
      <sz val="10"/>
      <name val="Arial"/>
    </font>
    <font>
      <sz val="10"/>
      <name val="Arial"/>
      <family val="2"/>
    </font>
    <font>
      <b/>
      <sz val="10"/>
      <name val="Arial"/>
      <family val="2"/>
    </font>
    <font>
      <b/>
      <sz val="12"/>
      <name val="Arial"/>
      <family val="2"/>
    </font>
    <font>
      <sz val="11"/>
      <color theme="1"/>
      <name val="Calibri"/>
      <family val="2"/>
      <scheme val="minor"/>
    </font>
    <font>
      <b/>
      <sz val="12"/>
      <color theme="5"/>
      <name val="Arial"/>
      <family val="2"/>
    </font>
    <font>
      <b/>
      <sz val="11"/>
      <name val="Arial"/>
      <family val="2"/>
    </font>
    <font>
      <b/>
      <sz val="12"/>
      <color rgb="FFC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9">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cellStyleXfs>
  <cellXfs count="32">
    <xf numFmtId="0" fontId="0" fillId="0" borderId="0" xfId="0"/>
    <xf numFmtId="164" fontId="1" fillId="2" borderId="0" xfId="0" applyNumberFormat="1" applyFont="1" applyFill="1" applyAlignment="1">
      <alignment horizontal="left"/>
    </xf>
    <xf numFmtId="14" fontId="0" fillId="2" borderId="0" xfId="0" applyNumberFormat="1" applyFill="1" applyAlignment="1">
      <alignment horizontal="left"/>
    </xf>
    <xf numFmtId="164" fontId="0" fillId="2" borderId="0" xfId="0" applyNumberFormat="1" applyFill="1" applyAlignment="1">
      <alignment horizontal="left"/>
    </xf>
    <xf numFmtId="164" fontId="1" fillId="2" borderId="1" xfId="0" applyNumberFormat="1" applyFont="1" applyFill="1" applyBorder="1" applyAlignment="1">
      <alignment horizontal="left"/>
    </xf>
    <xf numFmtId="164" fontId="2" fillId="2" borderId="1" xfId="0" applyNumberFormat="1" applyFont="1" applyFill="1" applyBorder="1" applyAlignment="1">
      <alignment horizontal="left" wrapText="1"/>
    </xf>
    <xf numFmtId="164" fontId="2" fillId="2" borderId="1" xfId="0" applyNumberFormat="1" applyFont="1" applyFill="1" applyBorder="1" applyAlignment="1">
      <alignment horizontal="left"/>
    </xf>
    <xf numFmtId="0" fontId="0" fillId="2" borderId="1" xfId="0" applyFill="1" applyBorder="1" applyAlignment="1">
      <alignment horizontal="left"/>
    </xf>
    <xf numFmtId="0" fontId="1" fillId="2" borderId="1" xfId="0" applyFont="1" applyFill="1" applyBorder="1" applyAlignment="1">
      <alignment horizontal="left"/>
    </xf>
    <xf numFmtId="164" fontId="3" fillId="2" borderId="2" xfId="0" applyNumberFormat="1" applyFont="1" applyFill="1" applyBorder="1" applyAlignment="1">
      <alignment horizontal="left"/>
    </xf>
    <xf numFmtId="164" fontId="1" fillId="2" borderId="3" xfId="0" applyNumberFormat="1" applyFont="1" applyFill="1" applyBorder="1" applyAlignment="1">
      <alignment horizontal="left"/>
    </xf>
    <xf numFmtId="164" fontId="1" fillId="2" borderId="4" xfId="0" applyNumberFormat="1" applyFont="1" applyFill="1" applyBorder="1" applyAlignment="1">
      <alignment horizontal="left"/>
    </xf>
    <xf numFmtId="0" fontId="3" fillId="2" borderId="1" xfId="0" applyFont="1" applyFill="1" applyBorder="1" applyAlignment="1">
      <alignment horizontal="left"/>
    </xf>
    <xf numFmtId="164" fontId="5" fillId="3" borderId="1" xfId="0" applyNumberFormat="1" applyFont="1" applyFill="1" applyBorder="1" applyAlignment="1" applyProtection="1">
      <alignment horizontal="left"/>
      <protection locked="0"/>
    </xf>
    <xf numFmtId="164" fontId="0" fillId="3" borderId="1" xfId="0" applyNumberFormat="1" applyFill="1" applyBorder="1" applyAlignment="1" applyProtection="1">
      <alignment horizontal="left"/>
      <protection locked="0"/>
    </xf>
    <xf numFmtId="164" fontId="6" fillId="2" borderId="0" xfId="0" applyNumberFormat="1" applyFont="1" applyFill="1" applyAlignment="1">
      <alignment horizontal="left"/>
    </xf>
    <xf numFmtId="164" fontId="7" fillId="3" borderId="1" xfId="0" applyNumberFormat="1" applyFont="1" applyFill="1" applyBorder="1" applyAlignment="1">
      <alignment horizontal="left"/>
    </xf>
    <xf numFmtId="0" fontId="1" fillId="3" borderId="1" xfId="0" applyNumberFormat="1" applyFont="1" applyFill="1" applyBorder="1" applyAlignment="1" applyProtection="1">
      <alignment horizontal="left"/>
      <protection locked="0"/>
    </xf>
    <xf numFmtId="164" fontId="5" fillId="2" borderId="1" xfId="0" applyNumberFormat="1" applyFont="1" applyFill="1" applyBorder="1" applyAlignment="1">
      <alignment horizontal="center" vertical="center"/>
    </xf>
    <xf numFmtId="0" fontId="1" fillId="3" borderId="1" xfId="0" applyNumberFormat="1" applyFont="1" applyFill="1" applyBorder="1" applyAlignment="1" applyProtection="1">
      <alignment horizontal="center" vertical="center"/>
      <protection locked="0"/>
    </xf>
    <xf numFmtId="164" fontId="0" fillId="3" borderId="1" xfId="0" applyNumberFormat="1" applyFill="1" applyBorder="1" applyAlignment="1" applyProtection="1">
      <alignment horizontal="center" vertical="center"/>
      <protection locked="0"/>
    </xf>
    <xf numFmtId="164" fontId="1" fillId="2" borderId="1" xfId="0" applyNumberFormat="1" applyFont="1" applyFill="1" applyBorder="1" applyAlignment="1">
      <alignment horizontal="center" vertical="center"/>
    </xf>
    <xf numFmtId="164" fontId="1" fillId="2" borderId="0" xfId="0" applyNumberFormat="1" applyFont="1" applyFill="1" applyAlignment="1">
      <alignment horizontal="center" vertical="center"/>
    </xf>
    <xf numFmtId="164" fontId="1" fillId="2" borderId="0" xfId="0" applyNumberFormat="1" applyFont="1" applyFill="1" applyBorder="1" applyAlignment="1">
      <alignment horizontal="center"/>
    </xf>
    <xf numFmtId="164" fontId="1" fillId="2" borderId="0" xfId="0" applyNumberFormat="1" applyFont="1" applyFill="1" applyBorder="1" applyAlignment="1">
      <alignment horizontal="left"/>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164" fontId="3"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49" fontId="1" fillId="3" borderId="1" xfId="0" applyNumberFormat="1" applyFont="1" applyFill="1" applyBorder="1" applyAlignment="1">
      <alignment horizontal="left"/>
    </xf>
    <xf numFmtId="164" fontId="1" fillId="3" borderId="1" xfId="0" applyNumberFormat="1" applyFont="1" applyFill="1" applyBorder="1" applyAlignment="1">
      <alignment horizontal="left"/>
    </xf>
  </cellXfs>
  <cellStyles count="59">
    <cellStyle name="Normal" xfId="0" builtinId="0"/>
    <cellStyle name="Standard 10" xfId="1" xr:uid="{00000000-0005-0000-0000-000001000000}"/>
    <cellStyle name="Standard 11" xfId="2" xr:uid="{00000000-0005-0000-0000-000002000000}"/>
    <cellStyle name="Standard 12" xfId="3" xr:uid="{00000000-0005-0000-0000-000003000000}"/>
    <cellStyle name="Standard 13" xfId="4" xr:uid="{00000000-0005-0000-0000-000004000000}"/>
    <cellStyle name="Standard 14" xfId="5" xr:uid="{00000000-0005-0000-0000-000005000000}"/>
    <cellStyle name="Standard 15" xfId="6" xr:uid="{00000000-0005-0000-0000-000006000000}"/>
    <cellStyle name="Standard 16" xfId="7" xr:uid="{00000000-0005-0000-0000-000007000000}"/>
    <cellStyle name="Standard 17" xfId="8" xr:uid="{00000000-0005-0000-0000-000008000000}"/>
    <cellStyle name="Standard 18" xfId="9" xr:uid="{00000000-0005-0000-0000-000009000000}"/>
    <cellStyle name="Standard 19" xfId="10" xr:uid="{00000000-0005-0000-0000-00000A000000}"/>
    <cellStyle name="Standard 2" xfId="11" xr:uid="{00000000-0005-0000-0000-00000B000000}"/>
    <cellStyle name="Standard 20" xfId="12" xr:uid="{00000000-0005-0000-0000-00000C000000}"/>
    <cellStyle name="Standard 21" xfId="13" xr:uid="{00000000-0005-0000-0000-00000D000000}"/>
    <cellStyle name="Standard 22" xfId="14" xr:uid="{00000000-0005-0000-0000-00000E000000}"/>
    <cellStyle name="Standard 23" xfId="15" xr:uid="{00000000-0005-0000-0000-00000F000000}"/>
    <cellStyle name="Standard 24" xfId="16" xr:uid="{00000000-0005-0000-0000-000010000000}"/>
    <cellStyle name="Standard 25" xfId="17" xr:uid="{00000000-0005-0000-0000-000011000000}"/>
    <cellStyle name="Standard 26" xfId="18" xr:uid="{00000000-0005-0000-0000-000012000000}"/>
    <cellStyle name="Standard 27" xfId="19" xr:uid="{00000000-0005-0000-0000-000013000000}"/>
    <cellStyle name="Standard 28" xfId="20" xr:uid="{00000000-0005-0000-0000-000014000000}"/>
    <cellStyle name="Standard 29" xfId="21" xr:uid="{00000000-0005-0000-0000-000015000000}"/>
    <cellStyle name="Standard 3" xfId="22" xr:uid="{00000000-0005-0000-0000-000016000000}"/>
    <cellStyle name="Standard 30" xfId="23" xr:uid="{00000000-0005-0000-0000-000017000000}"/>
    <cellStyle name="Standard 31" xfId="24" xr:uid="{00000000-0005-0000-0000-000018000000}"/>
    <cellStyle name="Standard 32" xfId="25" xr:uid="{00000000-0005-0000-0000-000019000000}"/>
    <cellStyle name="Standard 33" xfId="26" xr:uid="{00000000-0005-0000-0000-00001A000000}"/>
    <cellStyle name="Standard 34" xfId="27" xr:uid="{00000000-0005-0000-0000-00001B000000}"/>
    <cellStyle name="Standard 35" xfId="28" xr:uid="{00000000-0005-0000-0000-00001C000000}"/>
    <cellStyle name="Standard 36" xfId="29" xr:uid="{00000000-0005-0000-0000-00001D000000}"/>
    <cellStyle name="Standard 37" xfId="30" xr:uid="{00000000-0005-0000-0000-00001E000000}"/>
    <cellStyle name="Standard 38" xfId="31" xr:uid="{00000000-0005-0000-0000-00001F000000}"/>
    <cellStyle name="Standard 39" xfId="32" xr:uid="{00000000-0005-0000-0000-000020000000}"/>
    <cellStyle name="Standard 4" xfId="33" xr:uid="{00000000-0005-0000-0000-000021000000}"/>
    <cellStyle name="Standard 40" xfId="34" xr:uid="{00000000-0005-0000-0000-000022000000}"/>
    <cellStyle name="Standard 41" xfId="35" xr:uid="{00000000-0005-0000-0000-000023000000}"/>
    <cellStyle name="Standard 42" xfId="36" xr:uid="{00000000-0005-0000-0000-000024000000}"/>
    <cellStyle name="Standard 43" xfId="37" xr:uid="{00000000-0005-0000-0000-000025000000}"/>
    <cellStyle name="Standard 44" xfId="38" xr:uid="{00000000-0005-0000-0000-000026000000}"/>
    <cellStyle name="Standard 45" xfId="39" xr:uid="{00000000-0005-0000-0000-000027000000}"/>
    <cellStyle name="Standard 46" xfId="40" xr:uid="{00000000-0005-0000-0000-000028000000}"/>
    <cellStyle name="Standard 47" xfId="41" xr:uid="{00000000-0005-0000-0000-000029000000}"/>
    <cellStyle name="Standard 48" xfId="42" xr:uid="{00000000-0005-0000-0000-00002A000000}"/>
    <cellStyle name="Standard 49" xfId="43" xr:uid="{00000000-0005-0000-0000-00002B000000}"/>
    <cellStyle name="Standard 5" xfId="44" xr:uid="{00000000-0005-0000-0000-00002C000000}"/>
    <cellStyle name="Standard 50" xfId="45" xr:uid="{00000000-0005-0000-0000-00002D000000}"/>
    <cellStyle name="Standard 51" xfId="46" xr:uid="{00000000-0005-0000-0000-00002E000000}"/>
    <cellStyle name="Standard 52" xfId="47" xr:uid="{00000000-0005-0000-0000-00002F000000}"/>
    <cellStyle name="Standard 53" xfId="48" xr:uid="{00000000-0005-0000-0000-000030000000}"/>
    <cellStyle name="Standard 54" xfId="49" xr:uid="{00000000-0005-0000-0000-000031000000}"/>
    <cellStyle name="Standard 55" xfId="50" xr:uid="{00000000-0005-0000-0000-000032000000}"/>
    <cellStyle name="Standard 56" xfId="51" xr:uid="{00000000-0005-0000-0000-000033000000}"/>
    <cellStyle name="Standard 57" xfId="52" xr:uid="{00000000-0005-0000-0000-000034000000}"/>
    <cellStyle name="Standard 58" xfId="53" xr:uid="{00000000-0005-0000-0000-000035000000}"/>
    <cellStyle name="Standard 59" xfId="54" xr:uid="{00000000-0005-0000-0000-000036000000}"/>
    <cellStyle name="Standard 6" xfId="55" xr:uid="{00000000-0005-0000-0000-000037000000}"/>
    <cellStyle name="Standard 7" xfId="56" xr:uid="{00000000-0005-0000-0000-000038000000}"/>
    <cellStyle name="Standard 8" xfId="57" xr:uid="{00000000-0005-0000-0000-000039000000}"/>
    <cellStyle name="Standard 9" xfId="58" xr:uid="{00000000-0005-0000-0000-00003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'Rotor Temperature'!$I$35:$I$36</c:f>
              <c:strCache>
                <c:ptCount val="2"/>
                <c:pt idx="0">
                  <c:v>Magnet Temperature</c:v>
                </c:pt>
                <c:pt idx="1">
                  <c:v>[°C]</c:v>
                </c:pt>
              </c:strCache>
            </c:strRef>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('Rotor Temperature'!$A$30,'Rotor Temperature'!$A$37:$A$47)</c:f>
              <c:numCache>
                <c:formatCode>0</c:formatCode>
                <c:ptCount val="12"/>
                <c:pt idx="1">
                  <c:v>0</c:v>
                </c:pt>
              </c:numCache>
            </c:numRef>
          </c:xVal>
          <c:yVal>
            <c:numRef>
              <c:f>('Rotor Temperature'!$B$7,'Rotor Temperature'!$I$37:$I$47)</c:f>
              <c:numCache>
                <c:formatCode>0.000</c:formatCode>
                <c:ptCount val="12"/>
                <c:pt idx="1">
                  <c:v>0</c:v>
                </c:pt>
                <c:pt idx="2">
                  <c:v>0</c:v>
                </c:pt>
                <c:pt idx="3">
                  <c:v>0</c:v>
                </c:pt>
                <c:pt idx="4">
                  <c:v>0</c:v>
                </c:pt>
                <c:pt idx="5">
                  <c:v>0</c:v>
                </c:pt>
                <c:pt idx="6">
                  <c:v>0</c:v>
                </c:pt>
                <c:pt idx="7">
                  <c:v>0</c:v>
                </c:pt>
                <c:pt idx="8">
                  <c:v>0</c:v>
                </c:pt>
                <c:pt idx="9">
                  <c:v>0</c:v>
                </c:pt>
                <c:pt idx="10">
                  <c:v>0</c:v>
                </c:pt>
                <c:pt idx="11">
                  <c:v>0</c:v>
                </c:pt>
              </c:numCache>
            </c:numRef>
          </c:yVal>
          <c:smooth val="0"/>
          <c:extLst>
            <c:ext xmlns:c16="http://schemas.microsoft.com/office/drawing/2014/chart" uri="{C3380CC4-5D6E-409C-BE32-E72D297353CC}">
              <c16:uniqueId val="{00000000-049D-4ACA-99D9-41B01739B23C}"/>
            </c:ext>
          </c:extLst>
        </c:ser>
        <c:dLbls>
          <c:showLegendKey val="0"/>
          <c:showVal val="0"/>
          <c:showCatName val="0"/>
          <c:showSerName val="0"/>
          <c:showPercent val="0"/>
          <c:showBubbleSize val="0"/>
        </c:dLbls>
        <c:axId val="208851816"/>
        <c:axId val="208852208"/>
      </c:scatterChart>
      <c:valAx>
        <c:axId val="20885181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time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852208"/>
        <c:crosses val="autoZero"/>
        <c:crossBetween val="midCat"/>
      </c:valAx>
      <c:valAx>
        <c:axId val="2088522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Magnet</a:t>
                </a:r>
                <a:r>
                  <a:rPr lang="en-US" baseline="0"/>
                  <a:t> temperature [°C]</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8851816"/>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xdr:colOff>
      <xdr:row>9</xdr:row>
      <xdr:rowOff>76200</xdr:rowOff>
    </xdr:from>
    <xdr:to>
      <xdr:col>13</xdr:col>
      <xdr:colOff>38100</xdr:colOff>
      <xdr:row>23</xdr:row>
      <xdr:rowOff>66675</xdr:rowOff>
    </xdr:to>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28575" y="1895475"/>
          <a:ext cx="10515600" cy="2657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1100" b="1"/>
            <a:t>Notes:</a:t>
          </a:r>
        </a:p>
        <a:p>
          <a:r>
            <a:rPr lang="de-CH" sz="1100"/>
            <a:t>This sheet </a:t>
          </a:r>
          <a:r>
            <a:rPr lang="de-CH" sz="1100" baseline="0"/>
            <a:t> can be used to calculate the magnet temperature change between several  test runs. It uses the linear relation between the magnetic flux and the temperature.  The reversible Temperature coefficient of SmCo Magnets is 0.035% per Kelvin and of NdFeB magnets 0.11% per Kelvin.  </a:t>
          </a:r>
        </a:p>
        <a:p>
          <a:endParaRPr lang="de-CH" sz="1100"/>
        </a:p>
        <a:p>
          <a:r>
            <a:rPr lang="de-CH" sz="1100"/>
            <a:t>The</a:t>
          </a:r>
          <a:r>
            <a:rPr lang="de-CH" sz="1100" baseline="0"/>
            <a:t> Measurement</a:t>
          </a:r>
          <a:r>
            <a:rPr lang="de-CH" sz="1100"/>
            <a:t>:  Step-by-Step</a:t>
          </a:r>
        </a:p>
        <a:p>
          <a:r>
            <a:rPr lang="de-CH" sz="1100"/>
            <a:t>At first a</a:t>
          </a:r>
          <a:r>
            <a:rPr lang="de-CH" sz="1100" baseline="0"/>
            <a:t> reference measurement must be taken. This must be done when the magnet temperature is known at rest (e.g. when the machine is cold = room temperature;  e.g. use the stator temperature). </a:t>
          </a:r>
          <a:r>
            <a:rPr lang="de-CH" sz="1100"/>
            <a:t>Spin the machine</a:t>
          </a:r>
          <a:r>
            <a:rPr lang="de-CH" sz="1100" baseline="0"/>
            <a:t> with</a:t>
          </a:r>
          <a:r>
            <a:rPr lang="de-CH" sz="1100"/>
            <a:t> an external device</a:t>
          </a:r>
          <a:r>
            <a:rPr lang="de-CH" sz="1100" baseline="0"/>
            <a:t> (e.g  use a drill to spin the shaft, low speed around 500rpm) </a:t>
          </a:r>
          <a:r>
            <a:rPr lang="de-CH" sz="1100"/>
            <a:t>and measure the phase-to-phase voltage at the motor/generator terminals. Use a DSO (Digital Storage Oscilloscope) to make the measurement.  Take</a:t>
          </a:r>
          <a:r>
            <a:rPr lang="de-CH" sz="1100" baseline="0"/>
            <a:t> the </a:t>
          </a:r>
          <a:r>
            <a:rPr lang="de-CH" sz="1100" b="1" baseline="0"/>
            <a:t>frequency and the magnitude of the fundamental </a:t>
          </a:r>
          <a:r>
            <a:rPr lang="de-CH" sz="1100" baseline="0"/>
            <a:t>oscillation of the measured ph-to-ph signal and fill in both values in the Reference Measuremet table below.</a:t>
          </a:r>
        </a:p>
        <a:p>
          <a:r>
            <a:rPr lang="de-CH" sz="1100" baseline="0"/>
            <a:t>When you want to capture the rotor temperature at a higher speed, spin the shaft with an external device at any speed (e.g. 10% of the rated speed) and measure the frequency and voltage again. Fill in the </a:t>
          </a:r>
          <a:r>
            <a:rPr lang="de-CH" sz="1100" b="1" baseline="0">
              <a:solidFill>
                <a:schemeClr val="dk1"/>
              </a:solidFill>
              <a:latin typeface="+mn-lt"/>
              <a:ea typeface="+mn-ea"/>
              <a:cs typeface="+mn-cs"/>
            </a:rPr>
            <a:t>frequency and the magnitude of the fundamental </a:t>
          </a:r>
          <a:r>
            <a:rPr lang="de-CH" sz="1100" baseline="0">
              <a:solidFill>
                <a:schemeClr val="dk1"/>
              </a:solidFill>
              <a:latin typeface="+mn-lt"/>
              <a:ea typeface="+mn-ea"/>
              <a:cs typeface="+mn-cs"/>
            </a:rPr>
            <a:t>oscillation in the table "measurement steps".  The spreadsheet will now calculate the magnet temeperature difference.  At low speeds and with an external drive it is best to disconnect the power cables from the inverter.  </a:t>
          </a:r>
        </a:p>
        <a:p>
          <a:endParaRPr lang="de-CH" sz="1100" baseline="0">
            <a:solidFill>
              <a:schemeClr val="dk1"/>
            </a:solidFill>
            <a:latin typeface="+mn-lt"/>
            <a:ea typeface="+mn-ea"/>
            <a:cs typeface="+mn-cs"/>
          </a:endParaRPr>
        </a:p>
        <a:p>
          <a:r>
            <a:rPr lang="de-CH" sz="1100" baseline="0">
              <a:solidFill>
                <a:schemeClr val="dk1"/>
              </a:solidFill>
              <a:latin typeface="+mn-lt"/>
              <a:ea typeface="+mn-ea"/>
              <a:cs typeface="+mn-cs"/>
            </a:rPr>
            <a:t>To capture the rotor temperature a full speed or a significant percentage thereof, use the inveter to spin the machine to the desired speed and let the rotor settle to its normal temperature at that speed.  Please note that a current flow will effect the voltage value; thereforet the inverter must be shut down when taking the measurement (let the system coast).   See additional notes in the file: Indirect Rotor Temperature Measurement.pdf</a:t>
          </a:r>
          <a:endParaRPr lang="de-CH" sz="1100"/>
        </a:p>
      </xdr:txBody>
    </xdr:sp>
    <xdr:clientData/>
  </xdr:twoCellAnchor>
  <xdr:twoCellAnchor>
    <xdr:from>
      <xdr:col>10</xdr:col>
      <xdr:colOff>123825</xdr:colOff>
      <xdr:row>33</xdr:row>
      <xdr:rowOff>9526</xdr:rowOff>
    </xdr:from>
    <xdr:to>
      <xdr:col>17</xdr:col>
      <xdr:colOff>676275</xdr:colOff>
      <xdr:row>46</xdr:row>
      <xdr:rowOff>238126</xdr:rowOff>
    </xdr:to>
    <xdr:graphicFrame macro="">
      <xdr:nvGraphicFramePr>
        <xdr:cNvPr id="3" name="Diagramm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25_Dienstleistungserbringung\elektrisches_Messen\Messungen\_e+a\mSpW%2012_15_4\Messungen%20mSpW12_15_4%20KE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Leerlauf"/>
      <sheetName val="Leerlauferwärmung"/>
      <sheetName val="Leerlauf PWM"/>
      <sheetName val="PWM Leerlauf"/>
      <sheetName val="PWM Leerlauf KEB"/>
      <sheetName val="PWM Leerlauf KEB_Sinamics"/>
      <sheetName val="Last"/>
      <sheetName val="Last PWM"/>
      <sheetName val="Diagrammdaten"/>
      <sheetName val="PWM Last"/>
      <sheetName val="PWM Last (2)"/>
      <sheetName val="PWM Last (3)"/>
      <sheetName val="PWM Last (4)"/>
      <sheetName val="Spannungskonstante"/>
    </sheetNames>
    <sheetDataSet>
      <sheetData sheetId="0">
        <row r="4">
          <cell r="A4" t="str">
            <v>Motortyp:</v>
          </cell>
        </row>
        <row r="6">
          <cell r="A6" t="str">
            <v>DBL:</v>
          </cell>
        </row>
      </sheetData>
      <sheetData sheetId="1"/>
      <sheetData sheetId="2" refreshError="1"/>
      <sheetData sheetId="3"/>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7"/>
  <sheetViews>
    <sheetView tabSelected="1" topLeftCell="A3" zoomScale="73" workbookViewId="0">
      <selection activeCell="B8" sqref="B8"/>
    </sheetView>
  </sheetViews>
  <sheetFormatPr defaultColWidth="11.46484375" defaultRowHeight="12.75" x14ac:dyDescent="0.35"/>
  <cols>
    <col min="1" max="1" width="20.796875" style="1" customWidth="1"/>
    <col min="2" max="2" width="15.265625" style="1" bestFit="1" customWidth="1"/>
    <col min="3" max="3" width="14" style="1" customWidth="1"/>
    <col min="4" max="4" width="15.19921875" style="1" customWidth="1"/>
    <col min="5" max="8" width="11.46484375" style="1"/>
    <col min="9" max="10" width="15.73046875" style="1" customWidth="1"/>
    <col min="11" max="11" width="12.265625" style="1" customWidth="1"/>
    <col min="12" max="16384" width="11.46484375" style="1"/>
  </cols>
  <sheetData>
    <row r="1" spans="1:4" ht="15" customHeight="1" x14ac:dyDescent="0.35">
      <c r="A1" s="4" t="str">
        <f>[1]Grunddaten!A4</f>
        <v>Motortyp:</v>
      </c>
      <c r="B1" s="30"/>
      <c r="C1" s="4"/>
    </row>
    <row r="2" spans="1:4" ht="15" customHeight="1" x14ac:dyDescent="0.35">
      <c r="A2" s="4" t="str">
        <f>[1]Grunddaten!A6</f>
        <v>DBL:</v>
      </c>
      <c r="B2" s="30"/>
      <c r="C2" s="4"/>
    </row>
    <row r="3" spans="1:4" ht="15" customHeight="1" x14ac:dyDescent="0.35">
      <c r="A3" s="4" t="s">
        <v>3</v>
      </c>
      <c r="B3" s="31"/>
      <c r="C3" s="4"/>
    </row>
    <row r="4" spans="1:4" ht="15" customHeight="1" x14ac:dyDescent="0.35">
      <c r="A4" s="4" t="s">
        <v>4</v>
      </c>
      <c r="B4" s="31"/>
      <c r="C4" s="4"/>
    </row>
    <row r="5" spans="1:4" ht="15" customHeight="1" x14ac:dyDescent="0.35">
      <c r="A5" s="4" t="s">
        <v>5</v>
      </c>
      <c r="B5" s="31"/>
      <c r="C5" s="4"/>
    </row>
    <row r="6" spans="1:4" ht="15" customHeight="1" x14ac:dyDescent="0.35">
      <c r="A6" s="4" t="s">
        <v>6</v>
      </c>
      <c r="B6" s="31">
        <v>2</v>
      </c>
      <c r="C6" s="4"/>
    </row>
    <row r="7" spans="1:4" ht="26.25" x14ac:dyDescent="0.4">
      <c r="A7" s="5" t="s">
        <v>16</v>
      </c>
      <c r="B7" s="13"/>
      <c r="C7" s="6" t="s">
        <v>2</v>
      </c>
      <c r="D7" s="1" t="s">
        <v>28</v>
      </c>
    </row>
    <row r="8" spans="1:4" ht="15" x14ac:dyDescent="0.4">
      <c r="A8" s="4" t="s">
        <v>25</v>
      </c>
      <c r="B8" s="16"/>
      <c r="C8" s="4" t="s">
        <v>7</v>
      </c>
      <c r="D8" s="1" t="s">
        <v>29</v>
      </c>
    </row>
    <row r="10" spans="1:4" ht="13.9" x14ac:dyDescent="0.4">
      <c r="A10" s="15"/>
      <c r="B10" s="15"/>
    </row>
    <row r="11" spans="1:4" ht="13.9" x14ac:dyDescent="0.4">
      <c r="B11" s="15"/>
    </row>
    <row r="12" spans="1:4" ht="13.9" x14ac:dyDescent="0.4">
      <c r="B12" s="15"/>
    </row>
    <row r="13" spans="1:4" ht="13.9" x14ac:dyDescent="0.4">
      <c r="B13" s="15"/>
    </row>
    <row r="14" spans="1:4" ht="13.9" x14ac:dyDescent="0.4">
      <c r="B14" s="15"/>
    </row>
    <row r="15" spans="1:4" ht="13.9" x14ac:dyDescent="0.4">
      <c r="B15" s="15"/>
    </row>
    <row r="16" spans="1:4" ht="13.9" x14ac:dyDescent="0.4">
      <c r="B16" s="15"/>
    </row>
    <row r="17" spans="1:6" ht="13.9" x14ac:dyDescent="0.4">
      <c r="B17" s="15"/>
    </row>
    <row r="18" spans="1:6" ht="13.9" x14ac:dyDescent="0.4">
      <c r="B18" s="15"/>
    </row>
    <row r="19" spans="1:6" ht="13.9" x14ac:dyDescent="0.4">
      <c r="B19" s="15"/>
    </row>
    <row r="20" spans="1:6" ht="13.9" x14ac:dyDescent="0.4">
      <c r="B20" s="15"/>
    </row>
    <row r="21" spans="1:6" ht="13.9" x14ac:dyDescent="0.4">
      <c r="B21" s="15"/>
    </row>
    <row r="22" spans="1:6" ht="13.9" x14ac:dyDescent="0.4">
      <c r="B22" s="15"/>
    </row>
    <row r="23" spans="1:6" ht="13.9" x14ac:dyDescent="0.4">
      <c r="B23" s="15"/>
    </row>
    <row r="24" spans="1:6" ht="13.9" x14ac:dyDescent="0.4">
      <c r="B24" s="15"/>
    </row>
    <row r="25" spans="1:6" ht="13.9" x14ac:dyDescent="0.4">
      <c r="B25" s="15"/>
    </row>
    <row r="27" spans="1:6" ht="15" x14ac:dyDescent="0.4">
      <c r="A27" s="9" t="s">
        <v>21</v>
      </c>
      <c r="B27" s="10"/>
      <c r="C27" s="10"/>
      <c r="D27" s="10"/>
      <c r="E27" s="11"/>
      <c r="F27" s="23"/>
    </row>
    <row r="28" spans="1:6" x14ac:dyDescent="0.35">
      <c r="A28" s="4" t="s">
        <v>0</v>
      </c>
      <c r="B28" s="8" t="s">
        <v>22</v>
      </c>
      <c r="C28" s="7" t="s">
        <v>10</v>
      </c>
      <c r="D28" s="4" t="s">
        <v>8</v>
      </c>
      <c r="E28" s="4" t="s">
        <v>12</v>
      </c>
    </row>
    <row r="29" spans="1:6" x14ac:dyDescent="0.35">
      <c r="A29" s="4" t="s">
        <v>24</v>
      </c>
      <c r="B29" s="8" t="s">
        <v>1</v>
      </c>
      <c r="C29" s="8" t="s">
        <v>9</v>
      </c>
      <c r="D29" s="4" t="s">
        <v>11</v>
      </c>
      <c r="E29" s="4" t="s">
        <v>13</v>
      </c>
    </row>
    <row r="30" spans="1:6" x14ac:dyDescent="0.35">
      <c r="A30" s="17"/>
      <c r="B30" s="14"/>
      <c r="C30" s="14"/>
      <c r="D30" s="4">
        <f>B30*120/$B$6</f>
        <v>0</v>
      </c>
      <c r="E30" s="4" t="e">
        <f>C30*1000/D30</f>
        <v>#DIV/0!</v>
      </c>
    </row>
    <row r="31" spans="1:6" x14ac:dyDescent="0.35">
      <c r="A31" s="2"/>
      <c r="C31" s="3"/>
      <c r="D31" s="3"/>
    </row>
    <row r="32" spans="1:6" x14ac:dyDescent="0.35">
      <c r="A32" s="2"/>
      <c r="C32" s="3"/>
      <c r="D32" s="3"/>
    </row>
    <row r="33" spans="1:11" x14ac:dyDescent="0.35">
      <c r="A33" s="2"/>
      <c r="C33" s="3"/>
      <c r="D33" s="3"/>
    </row>
    <row r="34" spans="1:11" ht="15" x14ac:dyDescent="0.4">
      <c r="A34" s="12" t="s">
        <v>27</v>
      </c>
      <c r="B34" s="4"/>
      <c r="C34" s="4"/>
      <c r="D34" s="4"/>
      <c r="E34" s="4"/>
      <c r="F34" s="4"/>
      <c r="G34" s="4"/>
      <c r="H34" s="4"/>
      <c r="I34" s="4"/>
      <c r="J34" s="4"/>
      <c r="K34" s="24"/>
    </row>
    <row r="35" spans="1:11" s="22" customFormat="1" ht="25.5" x14ac:dyDescent="0.35">
      <c r="A35" s="21" t="s">
        <v>0</v>
      </c>
      <c r="B35" s="25" t="s">
        <v>22</v>
      </c>
      <c r="C35" s="26" t="s">
        <v>26</v>
      </c>
      <c r="D35" s="21" t="s">
        <v>8</v>
      </c>
      <c r="E35" s="21" t="s">
        <v>12</v>
      </c>
      <c r="F35" s="21" t="s">
        <v>14</v>
      </c>
      <c r="G35" s="21" t="s">
        <v>23</v>
      </c>
      <c r="H35" s="21"/>
      <c r="I35" s="27" t="s">
        <v>18</v>
      </c>
      <c r="J35" s="27"/>
    </row>
    <row r="36" spans="1:11" s="22" customFormat="1" ht="15" x14ac:dyDescent="0.35">
      <c r="A36" s="21" t="s">
        <v>24</v>
      </c>
      <c r="B36" s="28" t="s">
        <v>1</v>
      </c>
      <c r="C36" s="28" t="s">
        <v>9</v>
      </c>
      <c r="D36" s="21" t="s">
        <v>11</v>
      </c>
      <c r="E36" s="21" t="s">
        <v>13</v>
      </c>
      <c r="F36" s="21" t="s">
        <v>15</v>
      </c>
      <c r="G36" s="21" t="s">
        <v>17</v>
      </c>
      <c r="H36" s="21"/>
      <c r="I36" s="27" t="s">
        <v>19</v>
      </c>
      <c r="J36" s="27" t="s">
        <v>20</v>
      </c>
    </row>
    <row r="37" spans="1:11" s="22" customFormat="1" ht="20.2" customHeight="1" x14ac:dyDescent="0.35">
      <c r="A37" s="29">
        <v>0</v>
      </c>
      <c r="B37" s="21">
        <f>B30</f>
        <v>0</v>
      </c>
      <c r="C37" s="21">
        <f>C30</f>
        <v>0</v>
      </c>
      <c r="D37" s="21">
        <f t="shared" ref="D37:D47" si="0">B37*120/$B$6</f>
        <v>0</v>
      </c>
      <c r="E37" s="21" t="e">
        <f t="shared" ref="E37:E47" si="1">C37*1000/D37</f>
        <v>#DIV/0!</v>
      </c>
      <c r="F37" s="21" t="e">
        <f t="shared" ref="F37:F47" si="2">(1-E37/$E$30)*100</f>
        <v>#DIV/0!</v>
      </c>
      <c r="G37" s="21" t="e">
        <f t="shared" ref="G37:G47" si="3">F37/$B$8</f>
        <v>#DIV/0!</v>
      </c>
      <c r="H37" s="21"/>
      <c r="I37" s="18">
        <f>B7</f>
        <v>0</v>
      </c>
      <c r="J37" s="18">
        <f t="shared" ref="J37:J47" si="4">(I37*9)/5+32</f>
        <v>32</v>
      </c>
    </row>
    <row r="38" spans="1:11" s="22" customFormat="1" ht="20.2" customHeight="1" x14ac:dyDescent="0.35">
      <c r="A38" s="19"/>
      <c r="B38" s="20"/>
      <c r="C38" s="20"/>
      <c r="D38" s="21">
        <f t="shared" si="0"/>
        <v>0</v>
      </c>
      <c r="E38" s="21" t="e">
        <f t="shared" si="1"/>
        <v>#DIV/0!</v>
      </c>
      <c r="F38" s="21" t="e">
        <f t="shared" si="2"/>
        <v>#DIV/0!</v>
      </c>
      <c r="G38" s="21" t="e">
        <f t="shared" si="3"/>
        <v>#DIV/0!</v>
      </c>
      <c r="H38" s="21"/>
      <c r="I38" s="18" t="e">
        <f t="shared" ref="I38:I47" si="5">$B$7+G38</f>
        <v>#DIV/0!</v>
      </c>
      <c r="J38" s="18" t="e">
        <f t="shared" si="4"/>
        <v>#DIV/0!</v>
      </c>
    </row>
    <row r="39" spans="1:11" s="22" customFormat="1" ht="20.2" customHeight="1" x14ac:dyDescent="0.35">
      <c r="A39" s="19"/>
      <c r="B39" s="20"/>
      <c r="C39" s="20"/>
      <c r="D39" s="21">
        <f t="shared" si="0"/>
        <v>0</v>
      </c>
      <c r="E39" s="21" t="e">
        <f t="shared" si="1"/>
        <v>#DIV/0!</v>
      </c>
      <c r="F39" s="21" t="e">
        <f t="shared" si="2"/>
        <v>#DIV/0!</v>
      </c>
      <c r="G39" s="21" t="e">
        <f t="shared" si="3"/>
        <v>#DIV/0!</v>
      </c>
      <c r="H39" s="21"/>
      <c r="I39" s="18" t="e">
        <f t="shared" si="5"/>
        <v>#DIV/0!</v>
      </c>
      <c r="J39" s="18" t="e">
        <f t="shared" si="4"/>
        <v>#DIV/0!</v>
      </c>
    </row>
    <row r="40" spans="1:11" s="22" customFormat="1" ht="20.2" customHeight="1" x14ac:dyDescent="0.35">
      <c r="A40" s="19"/>
      <c r="B40" s="20"/>
      <c r="C40" s="20"/>
      <c r="D40" s="21">
        <f t="shared" si="0"/>
        <v>0</v>
      </c>
      <c r="E40" s="21" t="e">
        <f t="shared" si="1"/>
        <v>#DIV/0!</v>
      </c>
      <c r="F40" s="21" t="e">
        <f t="shared" si="2"/>
        <v>#DIV/0!</v>
      </c>
      <c r="G40" s="21" t="e">
        <f t="shared" si="3"/>
        <v>#DIV/0!</v>
      </c>
      <c r="H40" s="21"/>
      <c r="I40" s="18" t="e">
        <f t="shared" si="5"/>
        <v>#DIV/0!</v>
      </c>
      <c r="J40" s="18" t="e">
        <f t="shared" si="4"/>
        <v>#DIV/0!</v>
      </c>
    </row>
    <row r="41" spans="1:11" s="22" customFormat="1" ht="20.2" customHeight="1" x14ac:dyDescent="0.35">
      <c r="A41" s="19"/>
      <c r="B41" s="20"/>
      <c r="C41" s="20"/>
      <c r="D41" s="21">
        <f t="shared" si="0"/>
        <v>0</v>
      </c>
      <c r="E41" s="21" t="e">
        <f t="shared" si="1"/>
        <v>#DIV/0!</v>
      </c>
      <c r="F41" s="21" t="e">
        <f t="shared" si="2"/>
        <v>#DIV/0!</v>
      </c>
      <c r="G41" s="21" t="e">
        <f t="shared" si="3"/>
        <v>#DIV/0!</v>
      </c>
      <c r="H41" s="21"/>
      <c r="I41" s="18" t="e">
        <f t="shared" si="5"/>
        <v>#DIV/0!</v>
      </c>
      <c r="J41" s="18" t="e">
        <f t="shared" si="4"/>
        <v>#DIV/0!</v>
      </c>
    </row>
    <row r="42" spans="1:11" s="22" customFormat="1" ht="20.2" customHeight="1" x14ac:dyDescent="0.35">
      <c r="A42" s="19"/>
      <c r="B42" s="20"/>
      <c r="C42" s="20"/>
      <c r="D42" s="21">
        <f t="shared" si="0"/>
        <v>0</v>
      </c>
      <c r="E42" s="21" t="e">
        <f t="shared" si="1"/>
        <v>#DIV/0!</v>
      </c>
      <c r="F42" s="21" t="e">
        <f t="shared" si="2"/>
        <v>#DIV/0!</v>
      </c>
      <c r="G42" s="21" t="e">
        <f t="shared" si="3"/>
        <v>#DIV/0!</v>
      </c>
      <c r="H42" s="21"/>
      <c r="I42" s="18" t="e">
        <f t="shared" si="5"/>
        <v>#DIV/0!</v>
      </c>
      <c r="J42" s="18" t="e">
        <f t="shared" si="4"/>
        <v>#DIV/0!</v>
      </c>
    </row>
    <row r="43" spans="1:11" s="22" customFormat="1" ht="20.2" customHeight="1" x14ac:dyDescent="0.35">
      <c r="A43" s="19"/>
      <c r="B43" s="20"/>
      <c r="C43" s="20"/>
      <c r="D43" s="21">
        <f t="shared" si="0"/>
        <v>0</v>
      </c>
      <c r="E43" s="21" t="e">
        <f t="shared" si="1"/>
        <v>#DIV/0!</v>
      </c>
      <c r="F43" s="21" t="e">
        <f t="shared" si="2"/>
        <v>#DIV/0!</v>
      </c>
      <c r="G43" s="21" t="e">
        <f t="shared" si="3"/>
        <v>#DIV/0!</v>
      </c>
      <c r="H43" s="21"/>
      <c r="I43" s="18" t="e">
        <f t="shared" si="5"/>
        <v>#DIV/0!</v>
      </c>
      <c r="J43" s="18" t="e">
        <f t="shared" si="4"/>
        <v>#DIV/0!</v>
      </c>
    </row>
    <row r="44" spans="1:11" s="22" customFormat="1" ht="20.2" customHeight="1" x14ac:dyDescent="0.35">
      <c r="A44" s="19"/>
      <c r="B44" s="20"/>
      <c r="C44" s="20"/>
      <c r="D44" s="21">
        <f t="shared" si="0"/>
        <v>0</v>
      </c>
      <c r="E44" s="21" t="e">
        <f t="shared" si="1"/>
        <v>#DIV/0!</v>
      </c>
      <c r="F44" s="21" t="e">
        <f t="shared" si="2"/>
        <v>#DIV/0!</v>
      </c>
      <c r="G44" s="21" t="e">
        <f t="shared" si="3"/>
        <v>#DIV/0!</v>
      </c>
      <c r="H44" s="21"/>
      <c r="I44" s="18" t="e">
        <f t="shared" si="5"/>
        <v>#DIV/0!</v>
      </c>
      <c r="J44" s="18" t="e">
        <f t="shared" si="4"/>
        <v>#DIV/0!</v>
      </c>
    </row>
    <row r="45" spans="1:11" s="22" customFormat="1" ht="20.2" customHeight="1" x14ac:dyDescent="0.35">
      <c r="A45" s="19"/>
      <c r="B45" s="20"/>
      <c r="C45" s="20"/>
      <c r="D45" s="21">
        <f t="shared" si="0"/>
        <v>0</v>
      </c>
      <c r="E45" s="21" t="e">
        <f t="shared" si="1"/>
        <v>#DIV/0!</v>
      </c>
      <c r="F45" s="21" t="e">
        <f t="shared" si="2"/>
        <v>#DIV/0!</v>
      </c>
      <c r="G45" s="21" t="e">
        <f t="shared" si="3"/>
        <v>#DIV/0!</v>
      </c>
      <c r="H45" s="21"/>
      <c r="I45" s="18" t="e">
        <f t="shared" si="5"/>
        <v>#DIV/0!</v>
      </c>
      <c r="J45" s="18" t="e">
        <f t="shared" si="4"/>
        <v>#DIV/0!</v>
      </c>
    </row>
    <row r="46" spans="1:11" s="22" customFormat="1" ht="20.2" customHeight="1" x14ac:dyDescent="0.35">
      <c r="A46" s="19"/>
      <c r="B46" s="20"/>
      <c r="C46" s="20"/>
      <c r="D46" s="21">
        <f t="shared" si="0"/>
        <v>0</v>
      </c>
      <c r="E46" s="21" t="e">
        <f t="shared" si="1"/>
        <v>#DIV/0!</v>
      </c>
      <c r="F46" s="21" t="e">
        <f t="shared" si="2"/>
        <v>#DIV/0!</v>
      </c>
      <c r="G46" s="21" t="e">
        <f t="shared" si="3"/>
        <v>#DIV/0!</v>
      </c>
      <c r="H46" s="21"/>
      <c r="I46" s="18" t="e">
        <f t="shared" si="5"/>
        <v>#DIV/0!</v>
      </c>
      <c r="J46" s="18" t="e">
        <f t="shared" si="4"/>
        <v>#DIV/0!</v>
      </c>
    </row>
    <row r="47" spans="1:11" s="22" customFormat="1" ht="20.2" customHeight="1" x14ac:dyDescent="0.35">
      <c r="A47" s="19"/>
      <c r="B47" s="20"/>
      <c r="C47" s="20"/>
      <c r="D47" s="21">
        <f t="shared" si="0"/>
        <v>0</v>
      </c>
      <c r="E47" s="21" t="e">
        <f t="shared" si="1"/>
        <v>#DIV/0!</v>
      </c>
      <c r="F47" s="21" t="e">
        <f t="shared" si="2"/>
        <v>#DIV/0!</v>
      </c>
      <c r="G47" s="21" t="e">
        <f t="shared" si="3"/>
        <v>#DIV/0!</v>
      </c>
      <c r="H47" s="21"/>
      <c r="I47" s="18" t="e">
        <f t="shared" si="5"/>
        <v>#DIV/0!</v>
      </c>
      <c r="J47" s="18" t="e">
        <f t="shared" si="4"/>
        <v>#DIV/0!</v>
      </c>
    </row>
  </sheetData>
  <sheetProtection selectLockedCells="1"/>
  <pageMargins left="0.78740157499999996" right="0.78740157499999996" top="0.984251969" bottom="0.984251969" header="0.4921259845" footer="0.4921259845"/>
  <pageSetup paperSize="9" orientation="portrait" horizontalDpi="355" verticalDpi="355"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0323A-CE98-4436-AD2C-8FF82348557F}">
  <dimension ref="A1"/>
  <sheetViews>
    <sheetView workbookViewId="0"/>
  </sheetViews>
  <sheetFormatPr defaultRowHeight="12.7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Rotor Temperature</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dc:creator>
  <cp:lastModifiedBy>Mike Drumm</cp:lastModifiedBy>
  <dcterms:created xsi:type="dcterms:W3CDTF">2011-01-11T14:52:52Z</dcterms:created>
  <dcterms:modified xsi:type="dcterms:W3CDTF">2020-04-19T03:24:41Z</dcterms:modified>
</cp:coreProperties>
</file>